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ormularz ofertowy" sheetId="2" r:id="rId1"/>
    <sheet name="Arkusz3" sheetId="3" r:id="rId2"/>
  </sheets>
  <definedNames>
    <definedName name="_xlnm._FilterDatabase" localSheetId="0" hidden="1">'formularz ofertowy'!$B$4:$T$14</definedName>
    <definedName name="_xlnm.Print_Area" localSheetId="0">'formularz ofertowy'!$A$1:$GO$16</definedName>
    <definedName name="_xlnm.Print_Titles" localSheetId="0">'formularz ofertowy'!$3:$3</definedName>
  </definedNames>
  <calcPr calcId="152511"/>
</workbook>
</file>

<file path=xl/calcChain.xml><?xml version="1.0" encoding="utf-8"?>
<calcChain xmlns="http://schemas.openxmlformats.org/spreadsheetml/2006/main">
  <c r="T16" i="2" l="1"/>
  <c r="T13" i="2" l="1"/>
  <c r="K13" i="2"/>
  <c r="R13" i="2" s="1"/>
  <c r="K12" i="2"/>
  <c r="O12" i="2" s="1"/>
  <c r="T12" i="2"/>
  <c r="K11" i="2"/>
  <c r="O11" i="2" s="1"/>
  <c r="T14" i="2"/>
  <c r="O13" i="2" l="1"/>
  <c r="R11" i="2"/>
  <c r="R12" i="2"/>
  <c r="T11" i="2"/>
  <c r="K8" i="2" l="1"/>
  <c r="K7" i="2" l="1"/>
  <c r="K6" i="2"/>
  <c r="K5" i="2"/>
  <c r="T5" i="2" l="1"/>
  <c r="T6" i="2"/>
  <c r="T7" i="2"/>
  <c r="T8" i="2"/>
</calcChain>
</file>

<file path=xl/sharedStrings.xml><?xml version="1.0" encoding="utf-8"?>
<sst xmlns="http://schemas.openxmlformats.org/spreadsheetml/2006/main" count="60" uniqueCount="39">
  <si>
    <t>Producent</t>
  </si>
  <si>
    <t>Urządzenie</t>
  </si>
  <si>
    <t>szafa klimatyzacji precyzyjnej DMAUR0080H s/n  HF1503055189 ze skraplaczem</t>
  </si>
  <si>
    <t>szafa klimatyzacji precyzyjnej DMAUR0060H s/n HF1503055183 ze skraplaczem</t>
  </si>
  <si>
    <t xml:space="preserve">klimatyzator typu multisplit: 
trzy jednostki wewnętrzne, jedna jedn. zew. typ LX IHM30N
</t>
  </si>
  <si>
    <t xml:space="preserve">klimatyzator typu split: 
jedn. wew.LX IDHM18NI –ścienna jedn.zewn. LX IHM18N
</t>
  </si>
  <si>
    <t xml:space="preserve">klimatyzator typu split: 
jedn. wew.LX IDHM12NI -ścienna jedn. zew. LX IHM09N
</t>
  </si>
  <si>
    <t>Lokalizacja</t>
  </si>
  <si>
    <t>szafa klimatyzacji precyzyjnej DMAUR0110H s/n  ze skraplaczem</t>
  </si>
  <si>
    <t>Ilość przeglądów zalecana przez producenta</t>
  </si>
  <si>
    <t>3 razy w roku przez ASP</t>
  </si>
  <si>
    <t>20.10.2015</t>
  </si>
  <si>
    <t>15.10.2015</t>
  </si>
  <si>
    <t>Data odbioru końcowego inwestycji</t>
  </si>
  <si>
    <t>2 razy w roku przez ASP</t>
  </si>
  <si>
    <t xml:space="preserve">LENNOX Polska 
Sp. z o. o. </t>
  </si>
  <si>
    <t>klimatyzator typu multisplit: dwie jednostki wewnętrzne, jedna jedn. zew. typ LX IHM30N</t>
  </si>
  <si>
    <t>Ilość 
kpl/szt.</t>
  </si>
  <si>
    <t xml:space="preserve">Ilość przeglądów jednego urządzenia w 2016 r. </t>
  </si>
  <si>
    <t xml:space="preserve">Ilość przeglądów jednego urządzenia w 2017 r. </t>
  </si>
  <si>
    <t xml:space="preserve">Ilość przeglądów jednego urządzenia w 2018 r. </t>
  </si>
  <si>
    <t>Łącznie ilość przeglądów dla wszystkich urzadzeń w zadaniu w latach 2016- 2018</t>
  </si>
  <si>
    <t>Koszt jednego przeglądu 
(zł netto)</t>
  </si>
  <si>
    <t>Łączny koszt przegladów
 (zł netto) 
kol. 11 X kol. 12</t>
  </si>
  <si>
    <t>Koszt filtru powietrza
(zł netto)</t>
  </si>
  <si>
    <t>Łączny koszt wymiany filtrów
(zł netto)
kol.14 x kol.15</t>
  </si>
  <si>
    <t>Koszt cylindra nawilżacza
(zł netto)</t>
  </si>
  <si>
    <t>Łączny koszt wymiany cylindrów
(zł netto)
kol.17 x kol.18</t>
  </si>
  <si>
    <t>Sumaryczny koszt przeglądów i materiałow eksploatacyjnych w okresie gwarancji
(zł netto)
kol.13+kol.16+kol.19</t>
  </si>
  <si>
    <t>Maksymalna ilość wymian filtrów  w ciągu okresu gwarancji</t>
  </si>
  <si>
    <t>Maksymalna ilość wymian cylindróww ciągu okresu gwarancji</t>
  </si>
  <si>
    <t>Załącznik nr 1 do formularza oferty</t>
  </si>
  <si>
    <t xml:space="preserve">KRP W-wa I ul. Wilcza 21  </t>
  </si>
  <si>
    <t xml:space="preserve">KP Wilanów ul. Okrężna 57 </t>
  </si>
  <si>
    <t>Zadanie nr</t>
  </si>
  <si>
    <t>Razem NETTO PLN</t>
  </si>
  <si>
    <t>Razem Brutto PLN</t>
  </si>
  <si>
    <t>Razem  NETTO PLN</t>
  </si>
  <si>
    <t>Razem  Brutto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</si>
</sst>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/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/>
    <xf numFmtId="0" fontId="10" fillId="0" borderId="4" xfId="0" applyFont="1" applyBorder="1" applyAlignment="1"/>
    <xf numFmtId="4" fontId="11" fillId="2" borderId="4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10" fillId="2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6"/>
  <sheetViews>
    <sheetView tabSelected="1" topLeftCell="K10" zoomScaleNormal="100" workbookViewId="0">
      <selection activeCell="GO16" sqref="A1:GO16"/>
    </sheetView>
  </sheetViews>
  <sheetFormatPr defaultRowHeight="15.5" x14ac:dyDescent="0.35"/>
  <cols>
    <col min="1" max="1" width="8.7265625" style="30"/>
    <col min="2" max="2" width="17.453125" style="8" customWidth="1"/>
    <col min="3" max="3" width="31.7265625" style="3" customWidth="1"/>
    <col min="4" max="4" width="7.453125" style="1" customWidth="1"/>
    <col min="5" max="5" width="13.1796875" style="2" customWidth="1"/>
    <col min="6" max="6" width="10.26953125" customWidth="1"/>
    <col min="7" max="7" width="12.81640625" customWidth="1"/>
    <col min="8" max="8" width="8.1796875" style="1" customWidth="1"/>
    <col min="9" max="9" width="7" style="1" customWidth="1"/>
    <col min="10" max="10" width="6.81640625" style="1" customWidth="1"/>
    <col min="11" max="11" width="6.6328125" style="1" customWidth="1"/>
    <col min="12" max="12" width="6.54296875" customWidth="1"/>
    <col min="13" max="13" width="8.453125" customWidth="1"/>
    <col min="14" max="14" width="5.7265625" customWidth="1"/>
    <col min="15" max="15" width="5.54296875" customWidth="1"/>
    <col min="16" max="16" width="5.6328125" customWidth="1"/>
    <col min="20" max="20" width="12.81640625" customWidth="1"/>
    <col min="21" max="196" width="0" hidden="1" customWidth="1"/>
  </cols>
  <sheetData>
    <row r="1" spans="1:197" ht="31.5" customHeight="1" x14ac:dyDescent="0.35">
      <c r="A1" s="8"/>
      <c r="B1" s="11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97" ht="16" thickBot="1" x14ac:dyDescent="0.4">
      <c r="A2" s="8"/>
      <c r="B2" s="3"/>
      <c r="C2" s="1"/>
      <c r="D2" s="2"/>
      <c r="E2"/>
      <c r="G2" s="1"/>
      <c r="K2"/>
    </row>
    <row r="3" spans="1:197" ht="126" customHeight="1" x14ac:dyDescent="0.35">
      <c r="A3" s="30" t="s">
        <v>34</v>
      </c>
      <c r="B3" s="25" t="s">
        <v>7</v>
      </c>
      <c r="C3" s="6" t="s">
        <v>1</v>
      </c>
      <c r="D3" s="6" t="s">
        <v>17</v>
      </c>
      <c r="E3" s="5" t="s">
        <v>0</v>
      </c>
      <c r="F3" s="4" t="s">
        <v>13</v>
      </c>
      <c r="G3" s="4" t="s">
        <v>9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29</v>
      </c>
      <c r="P3" s="4" t="s">
        <v>25</v>
      </c>
      <c r="Q3" s="4" t="s">
        <v>26</v>
      </c>
      <c r="R3" s="4" t="s">
        <v>30</v>
      </c>
      <c r="S3" s="4" t="s">
        <v>27</v>
      </c>
      <c r="T3" s="4" t="s">
        <v>28</v>
      </c>
    </row>
    <row r="4" spans="1:197" s="14" customFormat="1" ht="40" customHeight="1" x14ac:dyDescent="0.3">
      <c r="A4" s="24">
        <v>1</v>
      </c>
      <c r="B4" s="26">
        <v>2</v>
      </c>
      <c r="C4" s="12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</row>
    <row r="5" spans="1:197" s="14" customFormat="1" ht="44.5" customHeight="1" x14ac:dyDescent="0.3">
      <c r="A5" s="31">
        <v>1</v>
      </c>
      <c r="B5" s="27" t="s">
        <v>32</v>
      </c>
      <c r="C5" s="15" t="s">
        <v>16</v>
      </c>
      <c r="D5" s="9">
        <v>1</v>
      </c>
      <c r="E5" s="9" t="s">
        <v>15</v>
      </c>
      <c r="F5" s="9" t="s">
        <v>12</v>
      </c>
      <c r="G5" s="9" t="s">
        <v>14</v>
      </c>
      <c r="H5" s="9">
        <v>2</v>
      </c>
      <c r="I5" s="9">
        <v>2</v>
      </c>
      <c r="J5" s="9">
        <v>2</v>
      </c>
      <c r="K5" s="9">
        <f t="shared" ref="K5:K12" si="0">(H5+I5+J5)*D5</f>
        <v>6</v>
      </c>
      <c r="L5" s="16"/>
      <c r="M5" s="17"/>
      <c r="N5" s="18"/>
      <c r="O5" s="18"/>
      <c r="P5" s="18"/>
      <c r="Q5" s="18"/>
      <c r="R5" s="18"/>
      <c r="S5" s="18"/>
      <c r="T5" s="17">
        <f t="shared" ref="T5:T8" si="1">M5+P5+S5</f>
        <v>0</v>
      </c>
    </row>
    <row r="6" spans="1:197" s="14" customFormat="1" ht="49.5" customHeight="1" x14ac:dyDescent="0.3">
      <c r="A6" s="32"/>
      <c r="B6" s="28" t="s">
        <v>32</v>
      </c>
      <c r="C6" s="19" t="s">
        <v>4</v>
      </c>
      <c r="D6" s="10">
        <v>2</v>
      </c>
      <c r="E6" s="10" t="s">
        <v>15</v>
      </c>
      <c r="F6" s="10" t="s">
        <v>12</v>
      </c>
      <c r="G6" s="10" t="s">
        <v>14</v>
      </c>
      <c r="H6" s="10">
        <v>2</v>
      </c>
      <c r="I6" s="10">
        <v>2</v>
      </c>
      <c r="J6" s="10">
        <v>2</v>
      </c>
      <c r="K6" s="10">
        <f t="shared" si="0"/>
        <v>12</v>
      </c>
      <c r="L6" s="20"/>
      <c r="M6" s="21"/>
      <c r="N6" s="22"/>
      <c r="O6" s="22"/>
      <c r="P6" s="22"/>
      <c r="Q6" s="22"/>
      <c r="R6" s="22"/>
      <c r="S6" s="22"/>
      <c r="T6" s="21">
        <f t="shared" si="1"/>
        <v>0</v>
      </c>
    </row>
    <row r="7" spans="1:197" s="23" customFormat="1" ht="48.5" customHeight="1" x14ac:dyDescent="0.3">
      <c r="A7" s="32"/>
      <c r="B7" s="27" t="s">
        <v>32</v>
      </c>
      <c r="C7" s="15" t="s">
        <v>5</v>
      </c>
      <c r="D7" s="9">
        <v>2</v>
      </c>
      <c r="E7" s="9" t="s">
        <v>15</v>
      </c>
      <c r="F7" s="9" t="s">
        <v>12</v>
      </c>
      <c r="G7" s="9" t="s">
        <v>14</v>
      </c>
      <c r="H7" s="9">
        <v>2</v>
      </c>
      <c r="I7" s="9">
        <v>2</v>
      </c>
      <c r="J7" s="9">
        <v>2</v>
      </c>
      <c r="K7" s="9">
        <f t="shared" si="0"/>
        <v>12</v>
      </c>
      <c r="L7" s="16"/>
      <c r="M7" s="17"/>
      <c r="N7" s="18"/>
      <c r="O7" s="18"/>
      <c r="P7" s="18"/>
      <c r="Q7" s="18"/>
      <c r="R7" s="18"/>
      <c r="S7" s="18"/>
      <c r="T7" s="17">
        <f t="shared" si="1"/>
        <v>0</v>
      </c>
    </row>
    <row r="8" spans="1:197" s="23" customFormat="1" ht="41.5" customHeight="1" x14ac:dyDescent="0.3">
      <c r="A8" s="33"/>
      <c r="B8" s="27" t="s">
        <v>32</v>
      </c>
      <c r="C8" s="15" t="s">
        <v>6</v>
      </c>
      <c r="D8" s="9">
        <v>1</v>
      </c>
      <c r="E8" s="9" t="s">
        <v>15</v>
      </c>
      <c r="F8" s="9" t="s">
        <v>12</v>
      </c>
      <c r="G8" s="9" t="s">
        <v>14</v>
      </c>
      <c r="H8" s="9">
        <v>2</v>
      </c>
      <c r="I8" s="9">
        <v>2</v>
      </c>
      <c r="J8" s="9">
        <v>2</v>
      </c>
      <c r="K8" s="9">
        <f t="shared" si="0"/>
        <v>6</v>
      </c>
      <c r="L8" s="16"/>
      <c r="M8" s="17"/>
      <c r="N8" s="18"/>
      <c r="O8" s="18"/>
      <c r="P8" s="18"/>
      <c r="Q8" s="18"/>
      <c r="R8" s="18"/>
      <c r="S8" s="18"/>
      <c r="T8" s="17">
        <f t="shared" si="1"/>
        <v>0</v>
      </c>
    </row>
    <row r="9" spans="1:197" s="23" customFormat="1" ht="22.5" customHeight="1" x14ac:dyDescent="0.3">
      <c r="A9" s="34"/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1" t="s">
        <v>35</v>
      </c>
      <c r="S9" s="62"/>
      <c r="T9" s="63">
        <v>0</v>
      </c>
    </row>
    <row r="10" spans="1:197" s="23" customFormat="1" ht="22.5" customHeight="1" x14ac:dyDescent="0.3">
      <c r="A10" s="35">
        <v>2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1" t="s">
        <v>36</v>
      </c>
      <c r="S10" s="62"/>
      <c r="T10" s="63">
        <v>0</v>
      </c>
    </row>
    <row r="11" spans="1:197" s="23" customFormat="1" ht="43" customHeight="1" x14ac:dyDescent="0.3">
      <c r="A11" s="36"/>
      <c r="B11" s="27" t="s">
        <v>32</v>
      </c>
      <c r="C11" s="38" t="s">
        <v>3</v>
      </c>
      <c r="D11" s="39">
        <v>2</v>
      </c>
      <c r="E11" s="40" t="s">
        <v>15</v>
      </c>
      <c r="F11" s="40" t="s">
        <v>12</v>
      </c>
      <c r="G11" s="40" t="s">
        <v>10</v>
      </c>
      <c r="H11" s="40">
        <v>3</v>
      </c>
      <c r="I11" s="40">
        <v>3</v>
      </c>
      <c r="J11" s="40">
        <v>3</v>
      </c>
      <c r="K11" s="40">
        <f t="shared" si="0"/>
        <v>18</v>
      </c>
      <c r="L11" s="41"/>
      <c r="M11" s="42"/>
      <c r="N11" s="43"/>
      <c r="O11" s="43">
        <f>K11</f>
        <v>18</v>
      </c>
      <c r="P11" s="43"/>
      <c r="Q11" s="43"/>
      <c r="R11" s="43">
        <f>K11</f>
        <v>18</v>
      </c>
      <c r="S11" s="43"/>
      <c r="T11" s="42">
        <f t="shared" ref="T11:T12" si="2">M11+P11+S11</f>
        <v>0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</row>
    <row r="12" spans="1:197" s="23" customFormat="1" ht="33.5" customHeight="1" x14ac:dyDescent="0.3">
      <c r="A12" s="37"/>
      <c r="B12" s="29" t="s">
        <v>32</v>
      </c>
      <c r="C12" s="38" t="s">
        <v>2</v>
      </c>
      <c r="D12" s="39">
        <v>2</v>
      </c>
      <c r="E12" s="40" t="s">
        <v>15</v>
      </c>
      <c r="F12" s="39" t="s">
        <v>11</v>
      </c>
      <c r="G12" s="39" t="s">
        <v>10</v>
      </c>
      <c r="H12" s="39">
        <v>3</v>
      </c>
      <c r="I12" s="39">
        <v>3</v>
      </c>
      <c r="J12" s="39">
        <v>3</v>
      </c>
      <c r="K12" s="40">
        <f t="shared" si="0"/>
        <v>18</v>
      </c>
      <c r="L12" s="41"/>
      <c r="M12" s="42"/>
      <c r="N12" s="43"/>
      <c r="O12" s="43">
        <f>K12</f>
        <v>18</v>
      </c>
      <c r="P12" s="43"/>
      <c r="Q12" s="43"/>
      <c r="R12" s="43">
        <f>K12</f>
        <v>18</v>
      </c>
      <c r="S12" s="43"/>
      <c r="T12" s="42">
        <f t="shared" si="2"/>
        <v>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</row>
    <row r="13" spans="1:197" s="23" customFormat="1" ht="33.5" customHeight="1" x14ac:dyDescent="0.3">
      <c r="A13" s="30"/>
      <c r="B13" s="29" t="s">
        <v>33</v>
      </c>
      <c r="C13" s="38" t="s">
        <v>8</v>
      </c>
      <c r="D13" s="39">
        <v>1</v>
      </c>
      <c r="E13" s="40" t="s">
        <v>15</v>
      </c>
      <c r="F13" s="39" t="s">
        <v>11</v>
      </c>
      <c r="G13" s="39" t="s">
        <v>10</v>
      </c>
      <c r="H13" s="39">
        <v>3</v>
      </c>
      <c r="I13" s="39">
        <v>3</v>
      </c>
      <c r="J13" s="39">
        <v>3</v>
      </c>
      <c r="K13" s="40">
        <f t="shared" ref="K13" si="3">(H13+I13+J13)*D13</f>
        <v>9</v>
      </c>
      <c r="L13" s="41"/>
      <c r="M13" s="42"/>
      <c r="N13" s="43"/>
      <c r="O13" s="43">
        <f>K13</f>
        <v>9</v>
      </c>
      <c r="P13" s="43"/>
      <c r="Q13" s="43"/>
      <c r="R13" s="43">
        <f>K13</f>
        <v>9</v>
      </c>
      <c r="S13" s="43"/>
      <c r="T13" s="42">
        <f t="shared" ref="T13" si="4">M13+P13+S13</f>
        <v>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</row>
    <row r="14" spans="1:197" ht="21.5" customHeight="1" thickBot="1" x14ac:dyDescent="0.4">
      <c r="B14" s="7"/>
      <c r="C14" s="45"/>
      <c r="D14" s="46"/>
      <c r="E14" s="47"/>
      <c r="F14" s="48"/>
      <c r="G14" s="46"/>
      <c r="H14" s="46"/>
      <c r="I14" s="46"/>
      <c r="J14" s="46"/>
      <c r="K14" s="46"/>
      <c r="L14" s="49"/>
      <c r="M14" s="50"/>
      <c r="N14" s="51"/>
      <c r="O14" s="51"/>
      <c r="P14" s="51"/>
      <c r="Q14" s="51"/>
      <c r="R14" s="52" t="s">
        <v>37</v>
      </c>
      <c r="S14" s="52"/>
      <c r="T14" s="53">
        <f>T13*1.23</f>
        <v>0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</row>
    <row r="15" spans="1:197" ht="14.5" hidden="1" x14ac:dyDescent="0.35">
      <c r="C15" s="55"/>
      <c r="D15" s="56"/>
      <c r="E15" s="57"/>
      <c r="F15" s="54"/>
      <c r="G15" s="54"/>
      <c r="H15" s="56"/>
      <c r="I15" s="56"/>
      <c r="J15" s="56"/>
      <c r="K15" s="56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</row>
    <row r="16" spans="1:197" ht="15" thickBot="1" x14ac:dyDescent="0.4">
      <c r="C16" s="55"/>
      <c r="D16" s="56"/>
      <c r="E16" s="57"/>
      <c r="F16" s="54"/>
      <c r="G16" s="54"/>
      <c r="H16" s="56"/>
      <c r="I16" s="56"/>
      <c r="J16" s="56"/>
      <c r="K16" s="56"/>
      <c r="L16" s="54"/>
      <c r="M16" s="54"/>
      <c r="N16" s="54"/>
      <c r="O16" s="54"/>
      <c r="P16" s="54"/>
      <c r="Q16" s="54"/>
      <c r="R16" s="52" t="s">
        <v>38</v>
      </c>
      <c r="S16" s="52"/>
      <c r="T16" s="53">
        <f>T15*1.23</f>
        <v>0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</row>
  </sheetData>
  <autoFilter ref="B4:T14"/>
  <mergeCells count="7">
    <mergeCell ref="B1:L1"/>
    <mergeCell ref="A5:A8"/>
    <mergeCell ref="A10:A12"/>
    <mergeCell ref="B9:Q9"/>
    <mergeCell ref="R9:S9"/>
    <mergeCell ref="B10:Q10"/>
    <mergeCell ref="R10:S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ofertowy</vt:lpstr>
      <vt:lpstr>Arkusz3</vt:lpstr>
      <vt:lpstr>'formularz ofertowy'!Obszar_wydruku</vt:lpstr>
      <vt:lpstr>'formularz ofertowy'!Tytuły_wydruku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2016-09-20T12:17:03Z</dcterms:modified>
</cp:coreProperties>
</file>